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y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<sst xmlns="http://schemas.openxmlformats.org/spreadsheetml/2006/main" count="141" uniqueCount="100">
  <si>
    <t>AJIYA BERHAD (company no. 377627-W)</t>
  </si>
  <si>
    <t>(Incorporated in Malaysia)</t>
  </si>
  <si>
    <t>Condensed Consolidated Income Statements for the second quarter ended 31st May, 2005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</si>
  <si>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</si>
  <si>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</si>
  <si>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</si>
  <si>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</si>
  <si>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</si>
  <si>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</si>
  <si>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</si>
  <si>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</si>
  <si>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</si>
  <si>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</si>
  <si>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</si>
  <si>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</si>
  <si>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</si>
  <si>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</si>
  <si>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</si>
  <si>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</si>
  <si>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</si>
  <si>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2004)</t>
  </si>
  <si>
    <t>CURRENT</t>
  </si>
  <si>
    <t>QUARTER ENDED</t>
  </si>
  <si>
    <t>31 MAY</t>
  </si>
  <si>
    <t>RM'000</t>
  </si>
  <si>
    <t>6 MONTH</t>
  </si>
  <si>
    <t>CUMULATIVE</t>
  </si>
  <si>
    <t>TO DATE</t>
  </si>
  <si>
    <t>Condensed Consolidated Balance Sheets as at 31 May 2005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</si>
  <si>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</si>
  <si>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</si>
  <si>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</si>
  <si>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</si>
  <si>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</si>
  <si>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</si>
  <si>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</si>
  <si>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</si>
  <si>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</si>
  <si>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</si>
  <si>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</si>
  <si>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</si>
  <si>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</si>
  <si>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</si>
  <si>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</si>
  <si>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</si>
  <si>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</si>
  <si>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</si>
  <si>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</si>
  <si>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</si>
  <si>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</si>
  <si>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</si>
  <si>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</si>
  <si>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</si>
  <si>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31 MAY 2005</t>
  </si>
  <si>
    <t>-</t>
  </si>
  <si>
    <t>Audited result</t>
  </si>
  <si>
    <t>30 NOVEMBER 2004</t>
  </si>
  <si>
    <t>Condensed Consolidated Cash Flow Statements for the second quarter ended 31 May 2005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</si>
  <si>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</si>
  <si>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</si>
  <si>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</si>
  <si>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</si>
  <si>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</si>
  <si>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</si>
  <si>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</si>
  <si>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</si>
  <si>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</si>
  <si>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</si>
  <si>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</si>
  <si>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</si>
  <si>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</si>
  <si>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</si>
  <si>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</si>
  <si>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</si>
  <si>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</si>
  <si>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</si>
  <si>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</si>
  <si>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1st quarter</t>
  </si>
  <si>
    <t xml:space="preserve">(The Condensed Consolidated Cash Flow Statements should be read in conjunction with the Annual </t>
  </si>
  <si>
    <t>COMPARATIVE</t>
  </si>
  <si>
    <t>31 MAY 2004</t>
  </si>
  <si>
    <t>Condensed Consolidated Statements of Changes in Equity for the second quarter ended 31 May 2005</t>
  </si>
  <si>
    <t xml:space="preserve">Year ended </t>
  </si>
  <si>
    <t>30 November 2005</t>
  </si>
  <si>
    <t>Balance at beginning of year</t>
  </si>
  <si>
    <t>Dividend paid</t>
  </si>
  <si>
    <t>Movements during the period</t>
  </si>
  <si>
    <t>Balance at end of period</t>
  </si>
  <si>
    <t>Year ended</t>
  </si>
  <si>
    <t>30 November 2004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</si>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</sst>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4" customWidth="1"/>
    <col min="5" max="5" width="3.6640625" style="4" customWidth="1"/>
    <col min="6" max="6" width="18.6640625" style="4" customWidth="1"/>
    <col min="7" max="7" width="3.6640625" style="4" customWidth="1"/>
    <col min="8" max="8" width="18.6640625" style="4" customWidth="1"/>
    <col min="9" max="9" width="3.6640625" style="4" customWidth="1"/>
    <col min="10" max="252" width="8.6640625" style="4" customWidth="1"/>
    <col min="253" max="255" width="9.6640625" style="4" customWidth="1"/>
    <col min="256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2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8" ht="13.5" customHeight="1">
      <c r="A7" s="5"/>
      <c r="B7" s="6">
        <v>2005</v>
      </c>
      <c r="C7" s="6"/>
      <c r="D7" s="6">
        <v>2004</v>
      </c>
      <c r="E7" s="6"/>
      <c r="F7" s="6">
        <v>2005</v>
      </c>
      <c r="G7" s="6"/>
      <c r="H7" s="6">
        <v>2004</v>
      </c>
    </row>
    <row r="8" spans="1:8" ht="15" customHeight="1">
      <c r="A8" s="5"/>
      <c r="B8" s="6" t="s">
        <v>21</v>
      </c>
      <c r="C8" s="6"/>
      <c r="D8" s="6" t="s">
        <v>21</v>
      </c>
      <c r="E8" s="6"/>
      <c r="F8" s="6" t="s">
        <v>25</v>
      </c>
      <c r="G8" s="6"/>
      <c r="H8" s="6" t="s">
        <v>25</v>
      </c>
    </row>
    <row r="9" spans="1:8" ht="15" customHeight="1">
      <c r="A9" s="5"/>
      <c r="B9" s="6" t="s">
        <v>22</v>
      </c>
      <c r="C9" s="6"/>
      <c r="D9" s="6" t="s">
        <v>22</v>
      </c>
      <c r="E9" s="6"/>
      <c r="F9" s="6" t="s">
        <v>26</v>
      </c>
      <c r="G9" s="6"/>
      <c r="H9" s="6" t="s">
        <v>26</v>
      </c>
    </row>
    <row r="10" spans="1:8" ht="15" customHeight="1">
      <c r="A10" s="5"/>
      <c r="B10" s="6" t="s">
        <v>23</v>
      </c>
      <c r="C10" s="6"/>
      <c r="D10" s="6" t="s">
        <v>23</v>
      </c>
      <c r="E10" s="6"/>
      <c r="F10" s="6" t="s">
        <v>27</v>
      </c>
      <c r="G10" s="6"/>
      <c r="H10" s="6" t="s">
        <v>27</v>
      </c>
    </row>
    <row r="11" spans="1:8" ht="15" customHeight="1">
      <c r="A11" s="5"/>
      <c r="B11" s="7" t="s">
        <v>24</v>
      </c>
      <c r="C11" s="7"/>
      <c r="D11" s="7" t="s">
        <v>24</v>
      </c>
      <c r="E11" s="7"/>
      <c r="F11" s="7" t="s">
        <v>24</v>
      </c>
      <c r="G11" s="7"/>
      <c r="H11" s="7" t="s">
        <v>24</v>
      </c>
    </row>
    <row r="12" spans="1:8" ht="15" customHeight="1">
      <c r="A12" s="5"/>
      <c r="B12" s="8"/>
      <c r="C12" s="8"/>
      <c r="D12" s="8"/>
      <c r="E12" s="8"/>
      <c r="F12" s="8"/>
      <c r="G12" s="8"/>
      <c r="H12" s="8"/>
    </row>
    <row r="13" spans="1:8" ht="15" customHeight="1">
      <c r="A13" s="5" t="s">
        <v>3</v>
      </c>
      <c r="B13" s="8">
        <v>46852</v>
      </c>
      <c r="C13" s="8"/>
      <c r="D13" s="8">
        <v>38615</v>
      </c>
      <c r="E13" s="8"/>
      <c r="F13" s="8">
        <v>81810</v>
      </c>
      <c r="G13" s="8"/>
      <c r="H13" s="8">
        <v>78071</v>
      </c>
    </row>
    <row r="14" spans="1:8" ht="15" customHeight="1">
      <c r="A14" s="5"/>
      <c r="B14" s="8"/>
      <c r="C14" s="8"/>
      <c r="D14" s="8"/>
      <c r="E14" s="8"/>
      <c r="F14" s="8"/>
      <c r="G14" s="8"/>
      <c r="H14" s="8"/>
    </row>
    <row r="15" spans="1:8" ht="15" customHeight="1">
      <c r="A15" s="5" t="s">
        <v>4</v>
      </c>
      <c r="B15" s="8">
        <v>-41844</v>
      </c>
      <c r="C15" s="8"/>
      <c r="D15" s="8">
        <v>-34616</v>
      </c>
      <c r="E15" s="8"/>
      <c r="F15" s="8">
        <v>-73970</v>
      </c>
      <c r="G15" s="8"/>
      <c r="H15" s="8">
        <v>-68794</v>
      </c>
    </row>
    <row r="16" spans="1:8" ht="15" customHeight="1">
      <c r="A16" s="5"/>
      <c r="B16" s="8"/>
      <c r="C16" s="8"/>
      <c r="D16" s="8"/>
      <c r="E16" s="8"/>
      <c r="F16" s="8"/>
      <c r="G16" s="8"/>
      <c r="H16" s="8"/>
    </row>
    <row r="17" spans="1:8" ht="15" customHeight="1">
      <c r="A17" s="5" t="s">
        <v>5</v>
      </c>
      <c r="B17" s="8">
        <v>1380</v>
      </c>
      <c r="C17" s="8"/>
      <c r="D17" s="8">
        <v>208</v>
      </c>
      <c r="E17" s="8"/>
      <c r="F17" s="8">
        <v>1915</v>
      </c>
      <c r="G17" s="8"/>
      <c r="H17" s="8">
        <v>603</v>
      </c>
    </row>
    <row r="18" spans="1:8" ht="15" customHeight="1">
      <c r="A18" s="5"/>
      <c r="B18" s="8"/>
      <c r="C18" s="8"/>
      <c r="D18" s="8"/>
      <c r="E18" s="8"/>
      <c r="F18" s="8"/>
      <c r="G18" s="8"/>
      <c r="H18" s="8"/>
    </row>
    <row r="19" spans="1:8" ht="15" customHeight="1">
      <c r="A19" s="5" t="s">
        <v>6</v>
      </c>
      <c r="B19" s="8">
        <f>SUM(B13:B17)</f>
        <v>6388</v>
      </c>
      <c r="C19" s="8"/>
      <c r="D19" s="8">
        <f>SUM(D13:D17)</f>
        <v>4207</v>
      </c>
      <c r="E19" s="8"/>
      <c r="F19" s="8">
        <f>SUM(F13:F17)</f>
        <v>9755</v>
      </c>
      <c r="G19" s="8"/>
      <c r="H19" s="8">
        <f>SUM(H13:H17)</f>
        <v>9880</v>
      </c>
    </row>
    <row r="20" spans="1:8" ht="15" customHeight="1">
      <c r="A20" s="5"/>
      <c r="B20" s="8"/>
      <c r="C20" s="8"/>
      <c r="D20" s="8"/>
      <c r="E20" s="8"/>
      <c r="F20" s="8"/>
      <c r="G20" s="8"/>
      <c r="H20" s="8"/>
    </row>
    <row r="21" spans="1:8" ht="15" customHeight="1">
      <c r="A21" s="5" t="s">
        <v>7</v>
      </c>
      <c r="B21" s="8">
        <v>-167</v>
      </c>
      <c r="C21" s="8"/>
      <c r="D21" s="8">
        <v>-204</v>
      </c>
      <c r="E21" s="8"/>
      <c r="F21" s="8">
        <v>-354</v>
      </c>
      <c r="G21" s="8"/>
      <c r="H21" s="8">
        <v>-460</v>
      </c>
    </row>
    <row r="22" spans="1:8" ht="15" customHeight="1">
      <c r="A22" s="5"/>
      <c r="B22" s="8"/>
      <c r="C22" s="8"/>
      <c r="D22" s="8"/>
      <c r="E22" s="8"/>
      <c r="F22" s="8"/>
      <c r="G22" s="8"/>
      <c r="H22" s="8"/>
    </row>
    <row r="23" spans="1:8" ht="15" customHeight="1">
      <c r="A23" s="5" t="s">
        <v>8</v>
      </c>
      <c r="B23" s="8">
        <v>122</v>
      </c>
      <c r="C23" s="8"/>
      <c r="D23" s="8">
        <v>-52</v>
      </c>
      <c r="E23" s="8"/>
      <c r="F23" s="8">
        <v>153</v>
      </c>
      <c r="G23" s="8"/>
      <c r="H23" s="8">
        <v>-87</v>
      </c>
    </row>
    <row r="24" spans="1:8" ht="15" customHeight="1">
      <c r="A24" s="5"/>
      <c r="B24" s="9"/>
      <c r="C24" s="8"/>
      <c r="D24" s="9"/>
      <c r="E24" s="8"/>
      <c r="F24" s="9"/>
      <c r="G24" s="8"/>
      <c r="H24" s="9"/>
    </row>
    <row r="25" spans="1:8" ht="15" customHeight="1">
      <c r="A25" s="5" t="s">
        <v>9</v>
      </c>
      <c r="B25" s="8">
        <f>SUM(B19:B23)</f>
        <v>6343</v>
      </c>
      <c r="C25" s="8"/>
      <c r="D25" s="8">
        <f>SUM(D19:D23)</f>
        <v>3951</v>
      </c>
      <c r="E25" s="8"/>
      <c r="F25" s="8">
        <f>SUM(F19:F23)</f>
        <v>9554</v>
      </c>
      <c r="G25" s="8"/>
      <c r="H25" s="8">
        <f>SUM(H19:H23)</f>
        <v>9333</v>
      </c>
    </row>
    <row r="26" spans="1:8" ht="15" customHeight="1">
      <c r="A26" s="5"/>
      <c r="B26" s="8"/>
      <c r="C26" s="8"/>
      <c r="D26" s="8"/>
      <c r="E26" s="8"/>
      <c r="F26" s="8"/>
      <c r="G26" s="8"/>
      <c r="H26" s="8"/>
    </row>
    <row r="27" spans="1:8" ht="15" customHeight="1">
      <c r="A27" s="5" t="s">
        <v>10</v>
      </c>
      <c r="B27" s="8">
        <v>-1502</v>
      </c>
      <c r="C27" s="8"/>
      <c r="D27" s="8">
        <v>-1398</v>
      </c>
      <c r="E27" s="8"/>
      <c r="F27" s="8">
        <v>-1982</v>
      </c>
      <c r="G27" s="8"/>
      <c r="H27" s="8">
        <v>-2828</v>
      </c>
    </row>
    <row r="28" spans="1:8" ht="15" customHeight="1">
      <c r="A28" s="5"/>
      <c r="B28" s="9"/>
      <c r="C28" s="8"/>
      <c r="D28" s="9"/>
      <c r="E28" s="8"/>
      <c r="F28" s="9"/>
      <c r="G28" s="8"/>
      <c r="H28" s="9"/>
    </row>
    <row r="29" spans="1:8" ht="15" customHeight="1">
      <c r="A29" s="5" t="s">
        <v>11</v>
      </c>
      <c r="B29" s="8">
        <f>SUM(B25:B27)</f>
        <v>4841</v>
      </c>
      <c r="C29" s="8"/>
      <c r="D29" s="8">
        <f>SUM(D25:D27)</f>
        <v>2553</v>
      </c>
      <c r="E29" s="8"/>
      <c r="F29" s="8">
        <f>SUM(F25:F27)</f>
        <v>7572</v>
      </c>
      <c r="G29" s="8"/>
      <c r="H29" s="8">
        <f>SUM(H25:H27)</f>
        <v>6505</v>
      </c>
    </row>
    <row r="30" spans="1:8" ht="15" customHeight="1">
      <c r="A30" s="5"/>
      <c r="B30" s="8"/>
      <c r="C30" s="8"/>
      <c r="D30" s="8"/>
      <c r="E30" s="8"/>
      <c r="F30" s="8"/>
      <c r="G30" s="8"/>
      <c r="H30" s="8"/>
    </row>
    <row r="31" spans="1:8" ht="15" customHeight="1">
      <c r="A31" s="5" t="s">
        <v>12</v>
      </c>
      <c r="B31" s="8">
        <v>-1054</v>
      </c>
      <c r="C31" s="8"/>
      <c r="D31" s="8">
        <v>-295</v>
      </c>
      <c r="E31" s="8"/>
      <c r="F31" s="8">
        <v>-1553</v>
      </c>
      <c r="G31" s="8"/>
      <c r="H31" s="8">
        <v>-1201</v>
      </c>
    </row>
    <row r="32" spans="1:8" ht="15" customHeight="1">
      <c r="A32" s="5"/>
      <c r="B32" s="9"/>
      <c r="C32" s="8"/>
      <c r="D32" s="9"/>
      <c r="E32" s="8"/>
      <c r="F32" s="9"/>
      <c r="G32" s="8"/>
      <c r="H32" s="9"/>
    </row>
    <row r="33" spans="1:8" ht="15" customHeight="1">
      <c r="A33" s="5" t="s">
        <v>13</v>
      </c>
      <c r="B33" s="8">
        <f>SUM(B29:B31)</f>
        <v>3787</v>
      </c>
      <c r="C33" s="8"/>
      <c r="D33" s="8">
        <f>SUM(D29:D31)</f>
        <v>2258</v>
      </c>
      <c r="E33" s="8"/>
      <c r="F33" s="8">
        <f>SUM(F29:F31)</f>
        <v>6019</v>
      </c>
      <c r="G33" s="8"/>
      <c r="H33" s="8">
        <f>SUM(H29:H31)</f>
        <v>5304</v>
      </c>
    </row>
    <row r="34" spans="1:8" ht="15" customHeight="1">
      <c r="A34" s="5"/>
      <c r="B34" s="10"/>
      <c r="C34" s="8"/>
      <c r="D34" s="10"/>
      <c r="E34" s="8"/>
      <c r="F34" s="10"/>
      <c r="G34" s="8"/>
      <c r="H34" s="10"/>
    </row>
    <row r="35" spans="1:8" ht="15" customHeight="1">
      <c r="A35" s="5" t="s">
        <v>14</v>
      </c>
      <c r="B35" s="8"/>
      <c r="C35" s="8"/>
      <c r="D35" s="8"/>
      <c r="E35" s="8"/>
      <c r="F35" s="8"/>
      <c r="G35" s="8"/>
      <c r="H35" s="8"/>
    </row>
    <row r="36" spans="1:8" ht="15" customHeight="1">
      <c r="A36" s="5" t="s">
        <v>15</v>
      </c>
      <c r="B36" s="8"/>
      <c r="C36" s="8"/>
      <c r="D36" s="8"/>
      <c r="E36" s="8"/>
      <c r="F36" s="8"/>
      <c r="G36" s="8"/>
      <c r="H36" s="8"/>
    </row>
    <row r="37" spans="1:8" ht="15" customHeight="1">
      <c r="A37" s="5" t="s">
        <v>16</v>
      </c>
      <c r="B37" s="11">
        <v>5.47</v>
      </c>
      <c r="C37" s="11"/>
      <c r="D37" s="11">
        <v>3.26</v>
      </c>
      <c r="E37" s="11"/>
      <c r="F37" s="11">
        <v>8.69</v>
      </c>
      <c r="G37" s="11"/>
      <c r="H37" s="11">
        <v>7.66</v>
      </c>
    </row>
    <row r="38" spans="1:8" ht="15" customHeight="1">
      <c r="A38" s="5"/>
      <c r="B38" s="12"/>
      <c r="C38" s="11"/>
      <c r="D38" s="12"/>
      <c r="E38" s="11"/>
      <c r="F38" s="12"/>
      <c r="G38" s="11"/>
      <c r="H38" s="12"/>
    </row>
    <row r="39" spans="1:8" ht="15" customHeight="1">
      <c r="A39" s="5" t="s">
        <v>17</v>
      </c>
      <c r="B39" s="11"/>
      <c r="C39" s="11"/>
      <c r="D39" s="11"/>
      <c r="E39" s="11"/>
      <c r="F39" s="11"/>
      <c r="G39" s="11"/>
      <c r="H39" s="11"/>
    </row>
    <row r="40" spans="1:8" ht="15" customHeight="1">
      <c r="A40" s="5" t="s">
        <v>18</v>
      </c>
      <c r="B40" s="11">
        <v>5.47</v>
      </c>
      <c r="C40" s="11"/>
      <c r="D40" s="11">
        <v>3.26</v>
      </c>
      <c r="E40" s="11"/>
      <c r="F40" s="11">
        <v>8.69</v>
      </c>
      <c r="G40" s="11"/>
      <c r="H40" s="11">
        <v>7.66</v>
      </c>
    </row>
    <row r="41" spans="1:8" ht="15" customHeight="1">
      <c r="A41" s="5"/>
      <c r="B41" s="13"/>
      <c r="C41" s="8"/>
      <c r="D41" s="13"/>
      <c r="E41" s="8"/>
      <c r="F41" s="13"/>
      <c r="G41" s="8"/>
      <c r="H41" s="13"/>
    </row>
    <row r="42" spans="1:8" ht="15" customHeight="1">
      <c r="A42" s="5"/>
      <c r="B42" s="3"/>
      <c r="C42" s="3"/>
      <c r="D42" s="3"/>
      <c r="E42" s="3"/>
      <c r="F42" s="3"/>
      <c r="G42" s="3"/>
      <c r="H42" s="3"/>
    </row>
    <row r="43" spans="1:8" ht="15" customHeight="1">
      <c r="A43" s="5" t="s">
        <v>19</v>
      </c>
      <c r="B43" s="3"/>
      <c r="C43" s="3"/>
      <c r="D43" s="3"/>
      <c r="E43" s="3"/>
      <c r="F43" s="3"/>
      <c r="G43" s="3"/>
      <c r="H43" s="3"/>
    </row>
    <row r="44" spans="1:8" ht="15" customHeight="1">
      <c r="A44" s="5" t="s">
        <v>20</v>
      </c>
      <c r="B44" s="3"/>
      <c r="C44" s="3"/>
      <c r="D44" s="3"/>
      <c r="E44" s="3"/>
      <c r="F44" s="3"/>
      <c r="G44" s="3"/>
      <c r="H44" s="3"/>
    </row>
    <row r="45" spans="4:8" ht="15" customHeight="1">
      <c r="D45" s="14"/>
      <c r="E45" s="14"/>
      <c r="F45" s="14"/>
      <c r="G45" s="14"/>
      <c r="H45" s="14"/>
    </row>
  </sheetData>
  <printOptions/>
  <pageMargins left="0.5" right="0.25" top="0.6" bottom="0.3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28</v>
      </c>
      <c r="B4" s="3"/>
      <c r="C4" s="3"/>
      <c r="D4" s="6"/>
    </row>
    <row r="5" spans="1:4" ht="15" customHeight="1">
      <c r="A5" s="5"/>
      <c r="B5" s="3"/>
      <c r="C5" s="3"/>
      <c r="D5" s="7" t="s">
        <v>55</v>
      </c>
    </row>
    <row r="6" spans="1:4" ht="15" customHeight="1">
      <c r="A6" s="5"/>
      <c r="B6" s="6" t="s">
        <v>52</v>
      </c>
      <c r="C6" s="6"/>
      <c r="D6" s="6" t="s">
        <v>52</v>
      </c>
    </row>
    <row r="7" spans="1:4" ht="15" customHeight="1">
      <c r="A7" s="5"/>
      <c r="B7" s="6" t="s">
        <v>53</v>
      </c>
      <c r="C7" s="6"/>
      <c r="D7" s="6" t="s">
        <v>56</v>
      </c>
    </row>
    <row r="8" spans="1:4" ht="15" customHeight="1">
      <c r="A8" s="5"/>
      <c r="B8" s="7" t="s">
        <v>24</v>
      </c>
      <c r="C8" s="7"/>
      <c r="D8" s="7" t="s">
        <v>24</v>
      </c>
    </row>
    <row r="9" spans="1:4" ht="15" customHeight="1">
      <c r="A9" s="5"/>
      <c r="B9" s="3"/>
      <c r="C9" s="3"/>
      <c r="D9" s="3"/>
    </row>
    <row r="10" spans="1:4" ht="15" customHeight="1">
      <c r="A10" s="5" t="s">
        <v>29</v>
      </c>
      <c r="B10" s="8">
        <v>65640</v>
      </c>
      <c r="C10" s="17"/>
      <c r="D10" s="8">
        <v>64478</v>
      </c>
    </row>
    <row r="11" spans="1:4" ht="15" customHeight="1">
      <c r="A11" s="5"/>
      <c r="B11" s="8"/>
      <c r="C11" s="17"/>
      <c r="D11" s="8"/>
    </row>
    <row r="12" spans="1:4" ht="15" customHeight="1">
      <c r="A12" s="5" t="s">
        <v>30</v>
      </c>
      <c r="B12" s="8" t="s">
        <v>54</v>
      </c>
      <c r="C12" s="8"/>
      <c r="D12" s="8" t="s">
        <v>54</v>
      </c>
    </row>
    <row r="13" spans="1:4" ht="15" customHeight="1">
      <c r="A13" s="5"/>
      <c r="B13" s="8"/>
      <c r="C13" s="8"/>
      <c r="D13" s="8"/>
    </row>
    <row r="14" spans="1:4" ht="15" customHeight="1">
      <c r="A14" s="5" t="s">
        <v>31</v>
      </c>
      <c r="B14" s="8">
        <v>948</v>
      </c>
      <c r="C14" s="8"/>
      <c r="D14" s="8">
        <v>868</v>
      </c>
    </row>
    <row r="15" spans="1:4" ht="15" customHeight="1">
      <c r="A15" s="5"/>
      <c r="B15" s="8"/>
      <c r="C15" s="8"/>
      <c r="D15" s="8"/>
    </row>
    <row r="16" spans="1:4" ht="15" customHeight="1">
      <c r="A16" s="5" t="s">
        <v>32</v>
      </c>
      <c r="B16" s="8">
        <v>856</v>
      </c>
      <c r="C16" s="8"/>
      <c r="D16" s="8">
        <v>856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33</v>
      </c>
      <c r="B18" s="8"/>
      <c r="C18" s="8"/>
      <c r="D18" s="8"/>
    </row>
    <row r="19" spans="1:4" ht="15" customHeight="1">
      <c r="A19" s="5" t="s">
        <v>34</v>
      </c>
      <c r="B19" s="8">
        <v>39173</v>
      </c>
      <c r="C19" s="8"/>
      <c r="D19" s="8">
        <v>39435</v>
      </c>
    </row>
    <row r="20" spans="1:4" ht="15" customHeight="1">
      <c r="A20" s="5" t="s">
        <v>35</v>
      </c>
      <c r="B20" s="8">
        <v>54447</v>
      </c>
      <c r="C20" s="8"/>
      <c r="D20" s="8">
        <v>48417</v>
      </c>
    </row>
    <row r="21" spans="1:4" ht="15" customHeight="1">
      <c r="A21" s="5" t="s">
        <v>36</v>
      </c>
      <c r="B21" s="8">
        <v>10711</v>
      </c>
      <c r="C21" s="8"/>
      <c r="D21" s="8">
        <v>12289</v>
      </c>
    </row>
    <row r="22" spans="1:4" ht="15" customHeight="1">
      <c r="A22" s="5"/>
      <c r="B22" s="9">
        <f>SUM(B19:B21)</f>
        <v>104331</v>
      </c>
      <c r="C22" s="8"/>
      <c r="D22" s="9">
        <f>SUM(D19:D21)</f>
        <v>100141</v>
      </c>
    </row>
    <row r="23" spans="1:4" ht="15" customHeight="1">
      <c r="A23" s="5" t="s">
        <v>37</v>
      </c>
      <c r="B23" s="9"/>
      <c r="C23" s="8"/>
      <c r="D23" s="9"/>
    </row>
    <row r="24" spans="1:4" ht="15" customHeight="1">
      <c r="A24" s="5" t="s">
        <v>38</v>
      </c>
      <c r="B24" s="8">
        <v>19982</v>
      </c>
      <c r="C24" s="8"/>
      <c r="D24" s="8">
        <v>23673</v>
      </c>
    </row>
    <row r="25" spans="1:4" ht="15" customHeight="1">
      <c r="A25" s="5" t="s">
        <v>39</v>
      </c>
      <c r="B25" s="8">
        <v>12537</v>
      </c>
      <c r="C25" s="8"/>
      <c r="D25" s="8">
        <v>7509</v>
      </c>
    </row>
    <row r="26" spans="1:4" ht="15" customHeight="1">
      <c r="A26" s="5" t="s">
        <v>40</v>
      </c>
      <c r="B26" s="8">
        <v>861</v>
      </c>
      <c r="C26" s="8"/>
      <c r="D26" s="8">
        <v>724</v>
      </c>
    </row>
    <row r="27" spans="1:4" ht="15" customHeight="1">
      <c r="A27" s="5"/>
      <c r="B27" s="9">
        <f>SUM(B24:B26)</f>
        <v>33380</v>
      </c>
      <c r="C27" s="8"/>
      <c r="D27" s="9">
        <f>SUM(D24:D26)</f>
        <v>31906</v>
      </c>
    </row>
    <row r="28" spans="1:4" ht="15" customHeight="1">
      <c r="A28" s="5" t="s">
        <v>41</v>
      </c>
      <c r="B28" s="9">
        <f>B22-B27</f>
        <v>70951</v>
      </c>
      <c r="C28" s="8"/>
      <c r="D28" s="9">
        <f>D22-D27</f>
        <v>68235</v>
      </c>
    </row>
    <row r="29" spans="1:4" ht="15" customHeight="1">
      <c r="A29" s="5"/>
      <c r="B29" s="9" t="e">
        <f>B10+B12+B14+B16+B28</f>
        <v>#VALUE!</v>
      </c>
      <c r="C29" s="8"/>
      <c r="D29" s="9" t="e">
        <f>D10+D12+D14+D16+D28</f>
        <v>#VALUE!</v>
      </c>
    </row>
    <row r="30" spans="1:4" ht="15" customHeight="1">
      <c r="A30" s="5"/>
      <c r="B30" s="13"/>
      <c r="C30" s="8"/>
      <c r="D30" s="13"/>
    </row>
    <row r="31" spans="2:4" ht="15" customHeight="1">
      <c r="B31" s="8"/>
      <c r="C31" s="8"/>
      <c r="D31" s="8"/>
    </row>
    <row r="32" spans="1:4" ht="15" customHeight="1">
      <c r="A32" s="5" t="s">
        <v>42</v>
      </c>
      <c r="B32" s="8">
        <v>69224</v>
      </c>
      <c r="C32" s="8"/>
      <c r="D32" s="8">
        <v>69224</v>
      </c>
    </row>
    <row r="33" spans="1:4" ht="15" customHeight="1">
      <c r="A33" s="5" t="s">
        <v>43</v>
      </c>
      <c r="B33" s="8">
        <v>45426</v>
      </c>
      <c r="C33" s="8"/>
      <c r="D33" s="8">
        <v>41899</v>
      </c>
    </row>
    <row r="34" spans="1:4" ht="15" customHeight="1">
      <c r="A34" s="5" t="s">
        <v>44</v>
      </c>
      <c r="B34" s="9">
        <f>SUM(B32:B33)</f>
        <v>114650</v>
      </c>
      <c r="C34" s="8"/>
      <c r="D34" s="9">
        <f>SUM(D32:D33)</f>
        <v>111123</v>
      </c>
    </row>
    <row r="35" spans="1:4" ht="15" customHeight="1">
      <c r="A35" s="5" t="s">
        <v>45</v>
      </c>
      <c r="B35" s="8">
        <v>16550</v>
      </c>
      <c r="C35" s="8"/>
      <c r="D35" s="8">
        <v>14842</v>
      </c>
    </row>
    <row r="36" spans="1:4" ht="15" customHeight="1">
      <c r="A36" s="5"/>
      <c r="B36" s="8"/>
      <c r="C36" s="8"/>
      <c r="D36" s="8"/>
    </row>
    <row r="37" spans="1:4" ht="15" customHeight="1">
      <c r="A37" s="5" t="s">
        <v>46</v>
      </c>
      <c r="B37" s="8"/>
      <c r="C37" s="8"/>
      <c r="D37" s="8"/>
    </row>
    <row r="38" spans="1:4" ht="15" customHeight="1">
      <c r="A38" s="5" t="s">
        <v>47</v>
      </c>
      <c r="B38" s="8">
        <v>3248</v>
      </c>
      <c r="C38" s="8"/>
      <c r="D38" s="8">
        <v>4514</v>
      </c>
    </row>
    <row r="39" spans="1:4" ht="15" customHeight="1">
      <c r="A39" s="5" t="s">
        <v>48</v>
      </c>
      <c r="B39" s="8" t="s">
        <v>54</v>
      </c>
      <c r="C39" s="8"/>
      <c r="D39" s="8" t="s">
        <v>54</v>
      </c>
    </row>
    <row r="40" spans="1:4" ht="15" customHeight="1">
      <c r="A40" s="5" t="s">
        <v>49</v>
      </c>
      <c r="B40" s="8">
        <v>3947</v>
      </c>
      <c r="C40" s="8"/>
      <c r="D40" s="8">
        <v>3958</v>
      </c>
    </row>
    <row r="41" spans="1:4" ht="15">
      <c r="A41" s="5"/>
      <c r="B41" s="9">
        <f>SUM(B34:B40)</f>
        <v>138395</v>
      </c>
      <c r="C41" s="8"/>
      <c r="D41" s="9">
        <f>SUM(D34:D40)</f>
        <v>134437</v>
      </c>
    </row>
    <row r="42" spans="1:4" ht="15" customHeight="1">
      <c r="A42" s="5"/>
      <c r="B42" s="18"/>
      <c r="C42" s="3"/>
      <c r="D42" s="18"/>
    </row>
    <row r="43" spans="1:4" ht="15">
      <c r="A43" s="5" t="s">
        <v>50</v>
      </c>
      <c r="B43" s="8">
        <f>B34/B32*100</f>
        <v>165.62174968219114</v>
      </c>
      <c r="C43" s="8"/>
      <c r="D43" s="8">
        <f>D34/D32*100</f>
        <v>160.52669594360339</v>
      </c>
    </row>
    <row r="45" ht="15">
      <c r="A45" s="16" t="s">
        <v>51</v>
      </c>
    </row>
    <row r="46" ht="15">
      <c r="A46" s="16" t="s">
        <v>20</v>
      </c>
    </row>
  </sheetData>
  <printOptions/>
  <pageMargins left="0.5" right="0.25" top="0.6" bottom="0.3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A4" sqref="A4"/>
    </sheetView>
  </sheetViews>
  <sheetFormatPr defaultColWidth="8.88671875" defaultRowHeight="15"/>
  <cols>
    <col min="1" max="1" width="38.66406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57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2005</v>
      </c>
      <c r="C6" s="6"/>
      <c r="D6" s="6">
        <v>2004</v>
      </c>
    </row>
    <row r="7" spans="1:4" ht="15" customHeight="1">
      <c r="A7" s="5"/>
      <c r="B7" s="6" t="s">
        <v>21</v>
      </c>
      <c r="C7" s="6"/>
      <c r="D7" s="6" t="s">
        <v>79</v>
      </c>
    </row>
    <row r="8" spans="1:4" ht="15" customHeight="1">
      <c r="A8" s="5"/>
      <c r="B8" s="6" t="s">
        <v>22</v>
      </c>
      <c r="C8" s="6"/>
      <c r="D8" s="6" t="s">
        <v>22</v>
      </c>
    </row>
    <row r="9" spans="1:4" ht="15" customHeight="1">
      <c r="A9" s="5"/>
      <c r="B9" s="6" t="s">
        <v>53</v>
      </c>
      <c r="C9" s="6"/>
      <c r="D9" s="6" t="s">
        <v>80</v>
      </c>
    </row>
    <row r="10" spans="1:4" ht="15" customHeight="1">
      <c r="A10" s="5"/>
      <c r="B10" s="7" t="s">
        <v>24</v>
      </c>
      <c r="C10" s="7"/>
      <c r="D10" s="7" t="s">
        <v>24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58</v>
      </c>
      <c r="B12" s="8">
        <v>9554</v>
      </c>
      <c r="C12" s="17"/>
      <c r="D12" s="8">
        <v>9333</v>
      </c>
    </row>
    <row r="13" spans="1:4" ht="15" customHeight="1">
      <c r="A13" s="5"/>
      <c r="B13" s="8"/>
      <c r="C13" s="17"/>
      <c r="D13" s="8"/>
    </row>
    <row r="14" spans="1:4" ht="15" customHeight="1">
      <c r="A14" s="5" t="s">
        <v>59</v>
      </c>
      <c r="B14" s="8"/>
      <c r="C14" s="8"/>
      <c r="D14" s="8"/>
    </row>
    <row r="15" spans="1:4" ht="15" customHeight="1">
      <c r="A15" s="5" t="s">
        <v>60</v>
      </c>
      <c r="B15" s="8">
        <v>3003</v>
      </c>
      <c r="C15" s="8"/>
      <c r="D15" s="8">
        <v>2949</v>
      </c>
    </row>
    <row r="16" spans="1:4" ht="15" customHeight="1">
      <c r="A16" s="5" t="s">
        <v>61</v>
      </c>
      <c r="B16" s="8">
        <v>159</v>
      </c>
      <c r="C16" s="8"/>
      <c r="D16" s="8">
        <v>255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62</v>
      </c>
      <c r="B18" s="9">
        <f>SUM(B12:B16)</f>
        <v>12716</v>
      </c>
      <c r="C18" s="8"/>
      <c r="D18" s="9">
        <f>SUM(D12:D16)</f>
        <v>12537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63</v>
      </c>
      <c r="B20" s="8"/>
      <c r="C20" s="8"/>
      <c r="D20" s="8"/>
    </row>
    <row r="21" spans="1:4" ht="15" customHeight="1">
      <c r="A21" s="5" t="s">
        <v>64</v>
      </c>
      <c r="B21" s="8">
        <v>-5691</v>
      </c>
      <c r="C21" s="8"/>
      <c r="D21" s="8">
        <v>-9911</v>
      </c>
    </row>
    <row r="22" spans="1:4" ht="15" customHeight="1">
      <c r="A22" s="5" t="s">
        <v>65</v>
      </c>
      <c r="B22" s="8">
        <v>-3691</v>
      </c>
      <c r="C22" s="8"/>
      <c r="D22" s="8">
        <v>2101</v>
      </c>
    </row>
    <row r="23" spans="1:4" ht="15" customHeight="1">
      <c r="A23" s="5" t="s">
        <v>66</v>
      </c>
      <c r="B23" s="8">
        <v>-1932</v>
      </c>
      <c r="C23" s="8"/>
      <c r="D23" s="8">
        <v>-2479</v>
      </c>
    </row>
    <row r="24" spans="1:4" ht="15" customHeight="1">
      <c r="A24" s="5" t="s">
        <v>67</v>
      </c>
      <c r="B24" s="9">
        <f>SUM(B18:B23)</f>
        <v>1402</v>
      </c>
      <c r="C24" s="8"/>
      <c r="D24" s="9">
        <f>SUM(D18:D23)</f>
        <v>2248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68</v>
      </c>
      <c r="B26" s="8"/>
      <c r="C26" s="8"/>
      <c r="D26" s="8"/>
    </row>
    <row r="27" spans="1:4" ht="15" customHeight="1">
      <c r="A27" s="5" t="s">
        <v>69</v>
      </c>
      <c r="B27" s="8">
        <v>4</v>
      </c>
      <c r="C27" s="8"/>
      <c r="D27" s="8">
        <v>-490</v>
      </c>
    </row>
    <row r="28" spans="1:4" ht="15" customHeight="1">
      <c r="A28" s="5" t="s">
        <v>70</v>
      </c>
      <c r="B28" s="8">
        <v>-4253</v>
      </c>
      <c r="C28" s="8"/>
      <c r="D28" s="8">
        <v>-2175</v>
      </c>
    </row>
    <row r="29" spans="1:4" ht="15" customHeight="1">
      <c r="A29" s="5"/>
      <c r="B29" s="9">
        <f>SUM(B27:B28)</f>
        <v>-4249</v>
      </c>
      <c r="C29" s="8"/>
      <c r="D29" s="9">
        <f>SUM(D27:D28)</f>
        <v>-2665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71</v>
      </c>
      <c r="B31" s="8"/>
      <c r="C31" s="8"/>
      <c r="D31" s="8"/>
    </row>
    <row r="32" spans="1:4" ht="15" customHeight="1">
      <c r="A32" s="5" t="s">
        <v>72</v>
      </c>
      <c r="B32" s="8">
        <v>-2492</v>
      </c>
      <c r="C32" s="8"/>
      <c r="D32" s="8">
        <v>559</v>
      </c>
    </row>
    <row r="33" spans="1:4" ht="15" customHeight="1">
      <c r="A33" s="5" t="s">
        <v>73</v>
      </c>
      <c r="B33" s="8">
        <v>3761</v>
      </c>
      <c r="C33" s="8"/>
      <c r="D33" s="8">
        <v>-193</v>
      </c>
    </row>
    <row r="34" spans="1:4" ht="15" customHeight="1">
      <c r="A34" s="16" t="s">
        <v>74</v>
      </c>
      <c r="B34" s="8"/>
      <c r="C34" s="8"/>
      <c r="D34" s="8"/>
    </row>
    <row r="35" spans="1:4" ht="15" customHeight="1">
      <c r="A35" s="5"/>
      <c r="B35" s="9">
        <f>SUM(B32:B34)</f>
        <v>1269</v>
      </c>
      <c r="C35" s="8"/>
      <c r="D35" s="9">
        <f>SUM(D32:D34)</f>
        <v>366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75</v>
      </c>
      <c r="B37" s="8">
        <f>B24+B29+B35</f>
        <v>-1578</v>
      </c>
      <c r="C37" s="8"/>
      <c r="D37" s="8">
        <f>D24+D29+D35</f>
        <v>-51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76</v>
      </c>
      <c r="B39" s="8">
        <v>12289</v>
      </c>
      <c r="C39" s="8"/>
      <c r="D39" s="8">
        <v>14032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77</v>
      </c>
      <c r="B41" s="9">
        <f>SUM(B37:B39)</f>
        <v>10711</v>
      </c>
      <c r="C41" s="8"/>
      <c r="D41" s="9">
        <f>SUM(D37:D39)</f>
        <v>13981</v>
      </c>
    </row>
    <row r="42" spans="1:4" ht="15" customHeight="1">
      <c r="A42" s="5"/>
      <c r="B42" s="9"/>
      <c r="C42" s="8"/>
      <c r="D42" s="9"/>
    </row>
    <row r="43" spans="1:4" ht="15">
      <c r="A43" s="16"/>
      <c r="B43" s="16"/>
      <c r="C43" s="16"/>
      <c r="D43" s="16"/>
    </row>
    <row r="44" spans="1:4" ht="15">
      <c r="A44" s="16" t="s">
        <v>78</v>
      </c>
      <c r="B44" s="16"/>
      <c r="C44" s="16"/>
      <c r="D44" s="16"/>
    </row>
    <row r="45" spans="1:4" ht="15">
      <c r="A45" s="16" t="s">
        <v>20</v>
      </c>
      <c r="B45" s="16"/>
      <c r="C45" s="16"/>
      <c r="D45" s="16"/>
    </row>
  </sheetData>
  <printOptions/>
  <pageMargins left="0.5" right="0.25" top="0.6" bottom="0.3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workbookViewId="0" topLeftCell="A1">
      <selection activeCell="A4" sqref="A4"/>
    </sheetView>
  </sheetViews>
  <sheetFormatPr defaultColWidth="8.88671875" defaultRowHeight="15"/>
  <cols>
    <col min="1" max="1" width="23.6640625" style="15" customWidth="1"/>
    <col min="2" max="6" width="14.6640625" style="19" customWidth="1"/>
    <col min="7" max="16384" width="9.6640625" style="15" customWidth="1"/>
  </cols>
  <sheetData>
    <row r="1" ht="15.75">
      <c r="A1" s="2" t="s">
        <v>0</v>
      </c>
    </row>
    <row r="2" ht="15.75">
      <c r="A2" s="2" t="s">
        <v>1</v>
      </c>
    </row>
    <row r="3" ht="15">
      <c r="A3" s="5"/>
    </row>
    <row r="4" ht="15.75">
      <c r="A4" s="2" t="s">
        <v>81</v>
      </c>
    </row>
    <row r="6" spans="2:6" ht="15.75">
      <c r="B6" s="20"/>
      <c r="C6" s="20" t="s">
        <v>94</v>
      </c>
      <c r="D6" s="20" t="s">
        <v>94</v>
      </c>
      <c r="E6" s="20"/>
      <c r="F6" s="20"/>
    </row>
    <row r="7" spans="2:6" ht="15.75">
      <c r="B7" s="20"/>
      <c r="C7" s="20" t="s">
        <v>95</v>
      </c>
      <c r="D7" s="20" t="s">
        <v>97</v>
      </c>
      <c r="E7" s="20"/>
      <c r="F7" s="20"/>
    </row>
    <row r="8" spans="2:6" ht="15.75">
      <c r="B8" s="20" t="s">
        <v>93</v>
      </c>
      <c r="C8" s="20" t="s">
        <v>96</v>
      </c>
      <c r="D8" s="20" t="s">
        <v>3</v>
      </c>
      <c r="E8" s="20" t="s">
        <v>98</v>
      </c>
      <c r="F8" s="20" t="s">
        <v>99</v>
      </c>
    </row>
    <row r="9" spans="2:6" ht="15.75">
      <c r="B9" s="7" t="s">
        <v>24</v>
      </c>
      <c r="C9" s="7" t="s">
        <v>24</v>
      </c>
      <c r="D9" s="7" t="s">
        <v>24</v>
      </c>
      <c r="E9" s="7" t="s">
        <v>24</v>
      </c>
      <c r="F9" s="7" t="s">
        <v>24</v>
      </c>
    </row>
    <row r="10" ht="15">
      <c r="A10" s="15" t="s">
        <v>82</v>
      </c>
    </row>
    <row r="11" ht="15">
      <c r="A11" s="21" t="s">
        <v>83</v>
      </c>
    </row>
    <row r="13" spans="1:6" ht="15">
      <c r="A13" s="15" t="s">
        <v>84</v>
      </c>
      <c r="B13" s="22">
        <f>B27</f>
        <v>69224</v>
      </c>
      <c r="C13" s="22">
        <f>C27</f>
        <v>3583</v>
      </c>
      <c r="D13" s="22" t="s">
        <v>54</v>
      </c>
      <c r="E13" s="22">
        <f>E27</f>
        <v>38316</v>
      </c>
      <c r="F13" s="22">
        <f>SUM(B13:E13)</f>
        <v>111123</v>
      </c>
    </row>
    <row r="14" spans="1:6" ht="15">
      <c r="A14" s="21" t="s">
        <v>85</v>
      </c>
      <c r="B14" s="22"/>
      <c r="C14" s="22"/>
      <c r="D14" s="22"/>
      <c r="E14" s="22">
        <v>-2492</v>
      </c>
      <c r="F14" s="22">
        <f>SUM(B14:E14)</f>
        <v>-2492</v>
      </c>
    </row>
    <row r="15" spans="1:6" ht="15">
      <c r="A15" s="15" t="s">
        <v>86</v>
      </c>
      <c r="B15" s="22">
        <f>B17-B13</f>
        <v>0</v>
      </c>
      <c r="C15" s="22">
        <f>C17-C13</f>
        <v>0</v>
      </c>
      <c r="D15" s="22"/>
      <c r="E15" s="22">
        <f>E17-E13-E14</f>
        <v>6019</v>
      </c>
      <c r="F15" s="22">
        <f>SUM(B15:E15)</f>
        <v>6019</v>
      </c>
    </row>
    <row r="16" spans="2:6" ht="15">
      <c r="B16" s="22"/>
      <c r="C16" s="22"/>
      <c r="D16" s="22"/>
      <c r="E16" s="22"/>
      <c r="F16" s="22"/>
    </row>
    <row r="17" spans="1:6" ht="18.75" customHeight="1">
      <c r="A17" s="15" t="s">
        <v>87</v>
      </c>
      <c r="B17" s="23">
        <v>69224</v>
      </c>
      <c r="C17" s="23">
        <v>3583</v>
      </c>
      <c r="D17" s="23">
        <f>SUM(D13:D15)</f>
        <v>0</v>
      </c>
      <c r="E17" s="23">
        <v>41843</v>
      </c>
      <c r="F17" s="23">
        <f>SUM(F13:F15)</f>
        <v>114650</v>
      </c>
    </row>
    <row r="18" spans="2:6" ht="15">
      <c r="B18" s="23"/>
      <c r="C18" s="23"/>
      <c r="D18" s="23"/>
      <c r="E18" s="23"/>
      <c r="F18" s="23"/>
    </row>
    <row r="19" spans="2:6" ht="15">
      <c r="B19" s="22"/>
      <c r="C19" s="22"/>
      <c r="D19" s="22"/>
      <c r="E19" s="22"/>
      <c r="F19" s="22"/>
    </row>
    <row r="20" spans="1:6" ht="15">
      <c r="A20" s="15" t="s">
        <v>88</v>
      </c>
      <c r="B20" s="22"/>
      <c r="C20" s="22"/>
      <c r="D20" s="22"/>
      <c r="E20" s="22"/>
      <c r="F20" s="22"/>
    </row>
    <row r="21" spans="1:6" ht="15">
      <c r="A21" s="21" t="s">
        <v>89</v>
      </c>
      <c r="B21" s="22"/>
      <c r="C21" s="22"/>
      <c r="D21" s="22"/>
      <c r="E21" s="22"/>
      <c r="F21" s="22"/>
    </row>
    <row r="22" spans="2:6" ht="15">
      <c r="B22" s="22"/>
      <c r="C22" s="22"/>
      <c r="D22" s="22"/>
      <c r="E22" s="22"/>
      <c r="F22" s="22"/>
    </row>
    <row r="23" spans="1:6" ht="15">
      <c r="A23" s="15" t="s">
        <v>84</v>
      </c>
      <c r="B23" s="22">
        <v>69224</v>
      </c>
      <c r="C23" s="22">
        <v>3583</v>
      </c>
      <c r="D23" s="22" t="s">
        <v>54</v>
      </c>
      <c r="E23" s="22">
        <v>26480</v>
      </c>
      <c r="F23" s="22">
        <f>SUM(B23:E23)</f>
        <v>99287</v>
      </c>
    </row>
    <row r="24" spans="2:6" ht="15">
      <c r="B24" s="22"/>
      <c r="C24" s="22"/>
      <c r="D24" s="22"/>
      <c r="E24" s="22"/>
      <c r="F24" s="22"/>
    </row>
    <row r="25" spans="1:6" ht="15">
      <c r="A25" s="21" t="s">
        <v>90</v>
      </c>
      <c r="B25" s="22">
        <v>0</v>
      </c>
      <c r="C25" s="22">
        <v>0</v>
      </c>
      <c r="D25" s="22" t="s">
        <v>54</v>
      </c>
      <c r="E25" s="22">
        <v>11836</v>
      </c>
      <c r="F25" s="22">
        <f>SUM(B25:E25)</f>
        <v>11836</v>
      </c>
    </row>
    <row r="26" spans="2:6" ht="15">
      <c r="B26" s="22"/>
      <c r="C26" s="22"/>
      <c r="D26" s="22"/>
      <c r="E26" s="22"/>
      <c r="F26" s="22"/>
    </row>
    <row r="27" spans="1:6" ht="18.75" customHeight="1">
      <c r="A27" s="21" t="s">
        <v>91</v>
      </c>
      <c r="B27" s="23">
        <f>SUM(B23:B25)</f>
        <v>69224</v>
      </c>
      <c r="C27" s="23">
        <f>SUM(C23:C25)</f>
        <v>3583</v>
      </c>
      <c r="D27" s="23">
        <f>SUM(D23:D25)</f>
        <v>0</v>
      </c>
      <c r="E27" s="23">
        <f>SUM(E23:E25)</f>
        <v>38316</v>
      </c>
      <c r="F27" s="23">
        <f>SUM(F23:F25)</f>
        <v>111123</v>
      </c>
    </row>
    <row r="28" spans="2:6" ht="15">
      <c r="B28" s="24"/>
      <c r="C28" s="24"/>
      <c r="D28" s="24"/>
      <c r="E28" s="24"/>
      <c r="F28" s="24"/>
    </row>
    <row r="30" ht="15">
      <c r="A30" s="16" t="s">
        <v>92</v>
      </c>
    </row>
    <row r="31" ht="15">
      <c r="A31" s="16" t="s">
        <v>20</v>
      </c>
    </row>
  </sheetData>
  <printOptions/>
  <pageMargins left="0.5" right="0.25" top="0.6" bottom="0.3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